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<sst xmlns="http://schemas.openxmlformats.org/spreadsheetml/2006/main" count="87" uniqueCount="76">
  <si>
    <t xml:space="preserve">ОДЛУКУ О </t>
  </si>
  <si>
    <t xml:space="preserve"> ФИНАНСИЈСКОМ  ПЛАНУ</t>
  </si>
  <si>
    <t xml:space="preserve"> </t>
  </si>
  <si>
    <t>Члан 2.</t>
  </si>
  <si>
    <t>Ред.бр.</t>
  </si>
  <si>
    <t>Фонд</t>
  </si>
  <si>
    <t xml:space="preserve">             П р и м а њ а</t>
  </si>
  <si>
    <t>И з н о с</t>
  </si>
  <si>
    <t>01</t>
  </si>
  <si>
    <t>Приходи из буџета</t>
  </si>
  <si>
    <t xml:space="preserve">   Укупна  примања</t>
  </si>
  <si>
    <t>Члан 3.</t>
  </si>
  <si>
    <t>Ред.бр</t>
  </si>
  <si>
    <t>Програмска класификација</t>
  </si>
  <si>
    <t>Функц</t>
  </si>
  <si>
    <t>Група  кон</t>
  </si>
  <si>
    <t>Суб-аналитика</t>
  </si>
  <si>
    <t>Глава</t>
  </si>
  <si>
    <t>Опис</t>
  </si>
  <si>
    <t>Средст.из буџета.</t>
  </si>
  <si>
    <t>Остали извори</t>
  </si>
  <si>
    <t>Укупна средства</t>
  </si>
  <si>
    <t>0602-0001</t>
  </si>
  <si>
    <t>Плате и додаци  запослених</t>
  </si>
  <si>
    <t>Плата по основу цене рада</t>
  </si>
  <si>
    <t>Додатак за време проведено на раду(мр)</t>
  </si>
  <si>
    <t>Накнада зараде за боловање до 30 дана</t>
  </si>
  <si>
    <t>Накнада зараде за време год. одмора</t>
  </si>
  <si>
    <t>Социј.допр. на терет послодавца</t>
  </si>
  <si>
    <t>Допринос за ПИО</t>
  </si>
  <si>
    <t>Допринос за здравство</t>
  </si>
  <si>
    <t>Допринос за незапосленост</t>
  </si>
  <si>
    <t>Социјална давања запосленима</t>
  </si>
  <si>
    <t>Боловање преко 30 дана</t>
  </si>
  <si>
    <t>Помоћ у медицинском лечењу</t>
  </si>
  <si>
    <t>Накнаде трошкова за запослене</t>
  </si>
  <si>
    <t>Накнаде за превоз на посао и са посла</t>
  </si>
  <si>
    <t>Стални  трошкови</t>
  </si>
  <si>
    <t>Телефони</t>
  </si>
  <si>
    <t>Усл. мобилног телефона</t>
  </si>
  <si>
    <t>Трошкови  путовања</t>
  </si>
  <si>
    <t>Трошк. дневница за служб. пут у земљи</t>
  </si>
  <si>
    <t>Остали трошк. за послов. путов у земљи</t>
  </si>
  <si>
    <t>Трошк. дневн. служб пут у иностранство</t>
  </si>
  <si>
    <t>Остали трошк служб пут у иностранство</t>
  </si>
  <si>
    <t>Услуге по уговору</t>
  </si>
  <si>
    <t>Остале услуге штампања</t>
  </si>
  <si>
    <t>Услуге рекламирања-билборди</t>
  </si>
  <si>
    <t>Поклони</t>
  </si>
  <si>
    <t>Остале дотације и трансфери</t>
  </si>
  <si>
    <t>Остале текуће дотације по закону</t>
  </si>
  <si>
    <t>Члан  4.</t>
  </si>
  <si>
    <t>Члан  5.</t>
  </si>
  <si>
    <t>План  ступа  на  снагу  наредног дана од дана објављивања на огласној табли  општине Параћин. Одлуку  о  расподели средстава из става 1, овог члана,</t>
  </si>
  <si>
    <t xml:space="preserve">                                        ПРЕДСЕДНИК</t>
  </si>
  <si>
    <t>УПРАВА ЗА ПОСЛОВЕ ОРГАНА ОПШТИНЕ</t>
  </si>
  <si>
    <t>Члан 1.</t>
  </si>
  <si>
    <t>На основу члана 11. Одлуке о буџету општине Параћин за 2019. године, број 400-1573/2018-01-II од 12.12.2018. године,</t>
  </si>
  <si>
    <t xml:space="preserve">Додатак за рад дужи од пуног рад времена </t>
  </si>
  <si>
    <t>Осигурње запослених</t>
  </si>
  <si>
    <t>Угоститељске услуге</t>
  </si>
  <si>
    <t>Издаци за стручне испите</t>
  </si>
  <si>
    <t>Средства  распоређена овим Планом, за које се утврди да у току   2019. године, неће бити у целости извршена могу се распоредити  за извршење</t>
  </si>
  <si>
    <t>Начелник Управе за друштвене делатности, доноси</t>
  </si>
  <si>
    <t xml:space="preserve">           УПРАВЕ ЗА ДРУШТВЕНЕ ДЕЛАТНОСТИ  ЗА 2019. ГОДИНУ</t>
  </si>
  <si>
    <t xml:space="preserve">Овим Финансијским планом Управе за друштвене делатности за 2019. годину (у даљем тексту: План) опредељена су средства за рад Управе за друштвене  </t>
  </si>
  <si>
    <t>делатности  ( као директног корисника буџета општине Параћин за 2019. годину) у току 2019. године у укупном износу од 9.360.000,00 динара</t>
  </si>
  <si>
    <t xml:space="preserve">Примања Управе за друштвене делатности, у укупном износу од  9.360.000,00 динара, распоређују се по изворима финансирања, и то: </t>
  </si>
  <si>
    <t>Средства у укупном износу од  9.360.000,00 динара,распоређују се на расходе по програмској, функционалној и економској класификацији, и то:</t>
  </si>
  <si>
    <t>других  расхода у оквиру исте групе  конта. Одлуку  о  расподели средстава из става 1, овог члана, доноси Начелник Управе за дрштвене делатности .</t>
  </si>
  <si>
    <t xml:space="preserve"> доноси  Начелник Управе за друштвене делатности  општине   Параћин.</t>
  </si>
  <si>
    <t>УПРАВЕ ЗА ДРУШТВЕНЕ ДЕЛАТНОСТИ</t>
  </si>
  <si>
    <t>Остале опште услуге</t>
  </si>
  <si>
    <t xml:space="preserve">            Број: 400-169/2019-IX-01   од  24.01.2019.године</t>
  </si>
  <si>
    <t>НАЧЕЛНИЦА</t>
  </si>
  <si>
    <t>Виолета Ћосић, дипл. правник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</si>
</sst>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</numFmts>
  <fonts count="49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Cir Times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20"/>
      <color indexed="10"/>
      <name val="Times New Roman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/>
    </xf>
    <xf numFmtId="4" fontId="6" fillId="33" borderId="27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" fillId="33" borderId="14" xfId="0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28" xfId="0" applyNumberFormat="1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33" borderId="29" xfId="0" applyFont="1" applyFill="1" applyBorder="1" applyAlignment="1">
      <alignment/>
    </xf>
    <xf numFmtId="0" fontId="1" fillId="0" borderId="14" xfId="55" applyFont="1" applyBorder="1" applyAlignment="1">
      <alignment horizontal="right"/>
      <protection/>
    </xf>
    <xf numFmtId="0" fontId="1" fillId="0" borderId="14" xfId="55" applyFont="1" applyBorder="1">
      <alignment/>
      <protection/>
    </xf>
    <xf numFmtId="4" fontId="1" fillId="33" borderId="3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33" borderId="14" xfId="55" applyFont="1" applyFill="1" applyBorder="1" applyAlignment="1">
      <alignment horizontal="center"/>
      <protection/>
    </xf>
    <xf numFmtId="0" fontId="1" fillId="33" borderId="14" xfId="55" applyFont="1" applyFill="1" applyBorder="1">
      <alignment/>
      <protection/>
    </xf>
    <xf numFmtId="0" fontId="0" fillId="33" borderId="0" xfId="0" applyFill="1" applyAlignment="1">
      <alignment/>
    </xf>
    <xf numFmtId="0" fontId="3" fillId="33" borderId="29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8" fillId="33" borderId="30" xfId="0" applyNumberFormat="1" applyFont="1" applyFill="1" applyBorder="1" applyAlignment="1">
      <alignment/>
    </xf>
    <xf numFmtId="4" fontId="6" fillId="33" borderId="3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4" fillId="33" borderId="30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" fillId="33" borderId="37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/>
    </xf>
    <xf numFmtId="4" fontId="3" fillId="33" borderId="28" xfId="0" applyNumberFormat="1" applyFont="1" applyFill="1" applyBorder="1" applyAlignment="1">
      <alignment horizontal="right"/>
    </xf>
    <xf numFmtId="4" fontId="1" fillId="33" borderId="28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 horizontal="right"/>
    </xf>
    <xf numFmtId="0" fontId="1" fillId="33" borderId="3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4" fontId="1" fillId="33" borderId="4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" fontId="8" fillId="33" borderId="28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24" xfId="0" applyFont="1" applyFill="1" applyBorder="1" applyAlignment="1">
      <alignment/>
    </xf>
    <xf numFmtId="0" fontId="3" fillId="33" borderId="2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4" fontId="8" fillId="33" borderId="14" xfId="0" applyNumberFormat="1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4" fontId="6" fillId="0" borderId="28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" fillId="33" borderId="37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4" fontId="3" fillId="33" borderId="42" xfId="0" applyNumberFormat="1" applyFont="1" applyFill="1" applyBorder="1" applyAlignment="1">
      <alignment/>
    </xf>
    <xf numFmtId="4" fontId="3" fillId="33" borderId="40" xfId="0" applyNumberFormat="1" applyFont="1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9" xfId="0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4" borderId="37" xfId="55" applyFont="1" applyFill="1" applyBorder="1" applyAlignment="1">
      <alignment horizontal="center"/>
      <protection/>
    </xf>
    <xf numFmtId="0" fontId="1" fillId="34" borderId="41" xfId="55" applyFont="1" applyFill="1" applyBorder="1" applyAlignment="1">
      <alignment horizontal="center"/>
      <protection/>
    </xf>
    <xf numFmtId="0" fontId="1" fillId="34" borderId="30" xfId="55" applyFont="1" applyFill="1" applyBorder="1" applyAlignment="1">
      <alignment horizontal="center"/>
      <protection/>
    </xf>
    <xf numFmtId="0" fontId="3" fillId="34" borderId="30" xfId="55" applyFont="1" applyFill="1" applyBorder="1" applyAlignment="1">
      <alignment horizontal="center"/>
      <protection/>
    </xf>
    <xf numFmtId="0" fontId="1" fillId="34" borderId="14" xfId="55" applyFont="1" applyFill="1" applyBorder="1" applyAlignment="1">
      <alignment horizontal="right"/>
      <protection/>
    </xf>
    <xf numFmtId="0" fontId="1" fillId="34" borderId="14" xfId="55" applyFont="1" applyFill="1" applyBorder="1" applyAlignment="1">
      <alignment horizontal="center" vertical="center"/>
      <protection/>
    </xf>
    <xf numFmtId="0" fontId="1" fillId="34" borderId="14" xfId="55" applyFont="1" applyFill="1" applyBorder="1">
      <alignment/>
      <protection/>
    </xf>
    <xf numFmtId="4" fontId="1" fillId="34" borderId="14" xfId="55" applyNumberFormat="1" applyFont="1" applyFill="1" applyBorder="1">
      <alignment/>
      <protection/>
    </xf>
    <xf numFmtId="2" fontId="2" fillId="34" borderId="30" xfId="55" applyNumberFormat="1" applyFont="1" applyFill="1" applyBorder="1">
      <alignment/>
      <protection/>
    </xf>
    <xf numFmtId="4" fontId="1" fillId="34" borderId="15" xfId="55" applyNumberFormat="1" applyFont="1" applyFill="1" applyBorder="1">
      <alignment/>
      <protection/>
    </xf>
    <xf numFmtId="164" fontId="1" fillId="34" borderId="0" xfId="55" applyNumberFormat="1" applyFont="1" applyFill="1">
      <alignment/>
      <protection/>
    </xf>
    <xf numFmtId="4" fontId="1" fillId="34" borderId="0" xfId="55" applyNumberFormat="1" applyFont="1" applyFill="1">
      <alignment/>
      <protection/>
    </xf>
    <xf numFmtId="0" fontId="0" fillId="34" borderId="0" xfId="55" applyFill="1">
      <alignment/>
      <protection/>
    </xf>
    <xf numFmtId="0" fontId="0" fillId="34" borderId="0" xfId="0" applyFill="1" applyAlignment="1">
      <alignment/>
    </xf>
    <xf numFmtId="0" fontId="1" fillId="34" borderId="37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/>
    </xf>
    <xf numFmtId="4" fontId="2" fillId="34" borderId="30" xfId="0" applyNumberFormat="1" applyFont="1" applyFill="1" applyBorder="1" applyAlignment="1">
      <alignment/>
    </xf>
    <xf numFmtId="4" fontId="1" fillId="34" borderId="27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4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4" xfId="55" applyFont="1" applyFill="1" applyBorder="1" applyAlignment="1">
      <alignment horizontal="center"/>
      <protection/>
    </xf>
    <xf numFmtId="0" fontId="1" fillId="34" borderId="28" xfId="0" applyFont="1" applyFill="1" applyBorder="1" applyAlignment="1">
      <alignment horizontal="center"/>
    </xf>
    <xf numFmtId="0" fontId="3" fillId="34" borderId="41" xfId="55" applyFont="1" applyFill="1" applyBorder="1" applyAlignment="1">
      <alignment horizontal="center" vertical="center"/>
      <protection/>
    </xf>
    <xf numFmtId="0" fontId="3" fillId="34" borderId="0" xfId="55" applyFont="1" applyFill="1" applyBorder="1" applyAlignment="1">
      <alignment horizontal="center" vertical="center"/>
      <protection/>
    </xf>
    <xf numFmtId="0" fontId="1" fillId="34" borderId="14" xfId="55" applyFont="1" applyFill="1" applyBorder="1" applyAlignment="1">
      <alignment horizontal="right" wrapText="1"/>
      <protection/>
    </xf>
    <xf numFmtId="4" fontId="1" fillId="34" borderId="14" xfId="55" applyNumberFormat="1" applyFont="1" applyFill="1" applyBorder="1" applyAlignment="1">
      <alignment horizontal="right"/>
      <protection/>
    </xf>
    <xf numFmtId="4" fontId="2" fillId="34" borderId="30" xfId="55" applyNumberFormat="1" applyFont="1" applyFill="1" applyBorder="1" applyAlignment="1">
      <alignment horizontal="right"/>
      <protection/>
    </xf>
    <xf numFmtId="4" fontId="2" fillId="34" borderId="0" xfId="55" applyNumberFormat="1" applyFont="1" applyFill="1">
      <alignment/>
      <protection/>
    </xf>
    <xf numFmtId="0" fontId="1" fillId="34" borderId="0" xfId="55" applyFont="1" applyFill="1">
      <alignment/>
      <protection/>
    </xf>
    <xf numFmtId="4" fontId="1" fillId="34" borderId="14" xfId="0" applyNumberFormat="1" applyFont="1" applyFill="1" applyBorder="1" applyAlignment="1">
      <alignment horizontal="right"/>
    </xf>
    <xf numFmtId="4" fontId="1" fillId="34" borderId="15" xfId="0" applyNumberFormat="1" applyFont="1" applyFill="1" applyBorder="1" applyAlignment="1">
      <alignment horizontal="right"/>
    </xf>
    <xf numFmtId="0" fontId="1" fillId="34" borderId="41" xfId="55" applyFont="1" applyFill="1" applyBorder="1">
      <alignment/>
      <protection/>
    </xf>
    <xf numFmtId="3" fontId="2" fillId="34" borderId="30" xfId="55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0" fontId="1" fillId="34" borderId="38" xfId="55" applyFont="1" applyFill="1" applyBorder="1" applyAlignment="1">
      <alignment horizontal="center"/>
      <protection/>
    </xf>
    <xf numFmtId="0" fontId="1" fillId="34" borderId="31" xfId="55" applyFont="1" applyFill="1" applyBorder="1" applyAlignment="1">
      <alignment horizontal="center"/>
      <protection/>
    </xf>
    <xf numFmtId="0" fontId="1" fillId="34" borderId="28" xfId="55" applyFont="1" applyFill="1" applyBorder="1">
      <alignment/>
      <protection/>
    </xf>
    <xf numFmtId="4" fontId="2" fillId="34" borderId="28" xfId="55" applyNumberFormat="1" applyFont="1" applyFill="1" applyBorder="1">
      <alignment/>
      <protection/>
    </xf>
    <xf numFmtId="164" fontId="0" fillId="34" borderId="0" xfId="0" applyNumberFormat="1" applyFill="1" applyAlignment="1">
      <alignment/>
    </xf>
    <xf numFmtId="0" fontId="1" fillId="33" borderId="43" xfId="0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4" fontId="1" fillId="33" borderId="44" xfId="0" applyNumberFormat="1" applyFont="1" applyFill="1" applyBorder="1" applyAlignment="1">
      <alignment/>
    </xf>
    <xf numFmtId="4" fontId="1" fillId="33" borderId="45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34" borderId="30" xfId="55" applyFont="1" applyFill="1" applyBorder="1">
      <alignment/>
      <protection/>
    </xf>
    <xf numFmtId="4" fontId="1" fillId="34" borderId="42" xfId="55" applyNumberFormat="1" applyFont="1" applyFill="1" applyBorder="1">
      <alignment/>
      <protection/>
    </xf>
    <xf numFmtId="4" fontId="2" fillId="34" borderId="30" xfId="55" applyNumberFormat="1" applyFont="1" applyFill="1" applyBorder="1">
      <alignment/>
      <protection/>
    </xf>
    <xf numFmtId="4" fontId="1" fillId="34" borderId="40" xfId="55" applyNumberFormat="1" applyFont="1" applyFill="1" applyBorder="1">
      <alignment/>
      <protection/>
    </xf>
    <xf numFmtId="0" fontId="1" fillId="34" borderId="0" xfId="0" applyFont="1" applyFill="1" applyAlignment="1">
      <alignment horizontal="left"/>
    </xf>
    <xf numFmtId="0" fontId="1" fillId="34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5.00390625" style="0" customWidth="1"/>
    <col min="2" max="2" width="10.28125" style="0" customWidth="1"/>
    <col min="3" max="3" width="6.140625" style="0" customWidth="1"/>
    <col min="4" max="4" width="7.57421875" style="0" customWidth="1"/>
    <col min="5" max="5" width="8.00390625" style="0" customWidth="1"/>
    <col min="6" max="6" width="5.28125" style="0" customWidth="1"/>
    <col min="7" max="7" width="37.00390625" style="0" customWidth="1"/>
    <col min="8" max="8" width="14.57421875" style="0" customWidth="1"/>
    <col min="9" max="9" width="13.8515625" style="152" customWidth="1"/>
    <col min="10" max="10" width="17.28125" style="0" customWidth="1"/>
    <col min="11" max="11" width="15.00390625" style="0" bestFit="1" customWidth="1"/>
    <col min="12" max="12" width="10.00390625" style="0" bestFit="1" customWidth="1"/>
    <col min="13" max="13" width="13.57421875" style="0" customWidth="1"/>
  </cols>
  <sheetData>
    <row r="1" spans="1:10" s="4" customFormat="1" ht="12.75">
      <c r="A1" s="1" t="s">
        <v>57</v>
      </c>
      <c r="B1" s="1"/>
      <c r="C1" s="1"/>
      <c r="D1" s="1"/>
      <c r="E1" s="1"/>
      <c r="F1" s="2"/>
      <c r="G1" s="1"/>
      <c r="H1" s="1"/>
      <c r="I1" s="1"/>
      <c r="J1" s="3"/>
    </row>
    <row r="2" spans="1:11" ht="15" customHeight="1">
      <c r="A2" s="5" t="s">
        <v>63</v>
      </c>
      <c r="B2" s="5"/>
      <c r="C2" s="5"/>
      <c r="D2" s="5"/>
      <c r="E2" s="5"/>
      <c r="F2" s="5"/>
      <c r="G2" s="6"/>
      <c r="H2" s="7"/>
      <c r="I2" s="6"/>
      <c r="J2" s="7"/>
      <c r="K2" s="7"/>
    </row>
    <row r="3" spans="1:11" ht="12.75">
      <c r="A3" s="8"/>
      <c r="B3" s="8"/>
      <c r="C3" s="8"/>
      <c r="D3" s="6"/>
      <c r="E3" s="8"/>
      <c r="F3" s="9"/>
      <c r="G3" s="9" t="s">
        <v>0</v>
      </c>
      <c r="H3" s="10"/>
      <c r="I3" s="11"/>
      <c r="J3" s="10"/>
      <c r="K3" s="10"/>
    </row>
    <row r="4" spans="1:11" ht="12.75">
      <c r="A4" s="8"/>
      <c r="B4" s="8"/>
      <c r="C4" s="8"/>
      <c r="D4" s="6"/>
      <c r="E4" s="218" t="s">
        <v>1</v>
      </c>
      <c r="F4" s="218"/>
      <c r="G4" s="218"/>
      <c r="H4" s="218"/>
      <c r="I4" s="11"/>
      <c r="J4" s="10"/>
      <c r="K4" s="10"/>
    </row>
    <row r="5" spans="1:11" ht="12.75">
      <c r="A5" s="8"/>
      <c r="B5" s="8"/>
      <c r="C5" s="8"/>
      <c r="D5" s="6"/>
      <c r="E5" s="219" t="s">
        <v>64</v>
      </c>
      <c r="F5" s="219"/>
      <c r="G5" s="219"/>
      <c r="H5" s="219"/>
      <c r="I5" s="219"/>
      <c r="J5" s="219"/>
      <c r="K5" s="12"/>
    </row>
    <row r="6" spans="1:11" ht="12.75">
      <c r="A6" s="8"/>
      <c r="B6" s="8"/>
      <c r="C6" s="8"/>
      <c r="D6" s="6"/>
      <c r="E6" s="10"/>
      <c r="F6" s="9"/>
      <c r="G6" s="10"/>
      <c r="H6" s="10"/>
      <c r="I6" s="11"/>
      <c r="J6" s="12"/>
      <c r="K6" s="12"/>
    </row>
    <row r="7" spans="1:11" ht="12.75" customHeight="1">
      <c r="A7" s="8"/>
      <c r="B7" s="8"/>
      <c r="C7" s="8"/>
      <c r="D7" s="6"/>
      <c r="E7" s="10"/>
      <c r="F7" s="9"/>
      <c r="G7" s="165" t="s">
        <v>56</v>
      </c>
      <c r="H7" s="10"/>
      <c r="I7" s="11"/>
      <c r="J7" s="12"/>
      <c r="K7" s="12"/>
    </row>
    <row r="8" spans="1:11" ht="12.75">
      <c r="A8" s="220" t="s">
        <v>65</v>
      </c>
      <c r="B8" s="220"/>
      <c r="C8" s="220"/>
      <c r="D8" s="220"/>
      <c r="E8" s="220"/>
      <c r="F8" s="220"/>
      <c r="G8" s="220"/>
      <c r="H8" s="220"/>
      <c r="I8" s="220"/>
      <c r="J8" s="220"/>
      <c r="K8" s="10"/>
    </row>
    <row r="9" spans="1:11" ht="12.75">
      <c r="A9" s="220" t="s">
        <v>66</v>
      </c>
      <c r="B9" s="220"/>
      <c r="C9" s="220"/>
      <c r="D9" s="220"/>
      <c r="E9" s="220"/>
      <c r="F9" s="220"/>
      <c r="G9" s="220"/>
      <c r="H9" s="220"/>
      <c r="I9" s="220"/>
      <c r="J9" s="220"/>
      <c r="K9" s="5"/>
    </row>
    <row r="10" spans="3:11" ht="12.75">
      <c r="C10" s="13" t="s">
        <v>2</v>
      </c>
      <c r="D10" s="13"/>
      <c r="E10" s="13"/>
      <c r="F10" s="13"/>
      <c r="G10" s="13"/>
      <c r="H10" s="13"/>
      <c r="I10" s="13"/>
      <c r="J10" s="13"/>
      <c r="K10" s="5"/>
    </row>
    <row r="11" spans="1:11" ht="12.75">
      <c r="A11" s="8"/>
      <c r="B11" s="8"/>
      <c r="C11" s="8"/>
      <c r="D11" s="6"/>
      <c r="E11" s="6"/>
      <c r="F11" s="14"/>
      <c r="G11" s="8"/>
      <c r="H11" s="6"/>
      <c r="I11" s="6"/>
      <c r="J11" s="7"/>
      <c r="K11" s="7"/>
    </row>
    <row r="12" spans="1:11" ht="12.75">
      <c r="A12" s="8"/>
      <c r="B12" s="8"/>
      <c r="C12" s="8"/>
      <c r="D12" s="6"/>
      <c r="E12" s="6"/>
      <c r="F12" s="14"/>
      <c r="G12" s="15" t="s">
        <v>3</v>
      </c>
      <c r="H12" s="6"/>
      <c r="I12" s="6"/>
      <c r="J12" s="7"/>
      <c r="K12" s="7"/>
    </row>
    <row r="13" spans="1:11" ht="12.75">
      <c r="A13" s="16" t="s">
        <v>67</v>
      </c>
      <c r="D13" s="16"/>
      <c r="E13" s="16"/>
      <c r="F13" s="16"/>
      <c r="G13" s="16"/>
      <c r="H13" s="16"/>
      <c r="I13" s="16"/>
      <c r="J13" s="16"/>
      <c r="K13" s="8"/>
    </row>
    <row r="14" spans="1:11" ht="13.5" thickBot="1">
      <c r="A14" s="8"/>
      <c r="B14" s="8"/>
      <c r="C14" s="8"/>
      <c r="D14" s="6"/>
      <c r="E14" s="6"/>
      <c r="F14" s="14"/>
      <c r="G14" s="6"/>
      <c r="H14" s="6"/>
      <c r="I14" s="6"/>
      <c r="J14" s="7"/>
      <c r="K14" s="7"/>
    </row>
    <row r="15" spans="1:11" ht="12.75">
      <c r="A15" s="8"/>
      <c r="B15" s="8"/>
      <c r="C15" s="6"/>
      <c r="D15" s="6"/>
      <c r="E15" s="17" t="s">
        <v>4</v>
      </c>
      <c r="F15" s="18" t="s">
        <v>5</v>
      </c>
      <c r="G15" s="19" t="s">
        <v>6</v>
      </c>
      <c r="H15" s="20" t="s">
        <v>7</v>
      </c>
      <c r="I15" s="6"/>
      <c r="J15" s="8"/>
      <c r="K15" s="8"/>
    </row>
    <row r="16" spans="1:11" ht="12.75">
      <c r="A16" s="8"/>
      <c r="B16" s="8"/>
      <c r="C16" s="6"/>
      <c r="D16" s="6"/>
      <c r="E16" s="21">
        <v>1</v>
      </c>
      <c r="F16" s="22" t="s">
        <v>8</v>
      </c>
      <c r="G16" s="23" t="s">
        <v>9</v>
      </c>
      <c r="H16" s="24">
        <f>+J23+J29+J33+J39+J41+J45+J50+J57</f>
        <v>9360000</v>
      </c>
      <c r="I16" s="6"/>
      <c r="J16" s="8"/>
      <c r="K16" s="8"/>
    </row>
    <row r="17" spans="1:11" ht="15" thickBot="1">
      <c r="A17" s="8"/>
      <c r="B17" s="8"/>
      <c r="C17" s="8"/>
      <c r="D17" s="6"/>
      <c r="E17" s="25"/>
      <c r="F17" s="26"/>
      <c r="G17" s="27" t="s">
        <v>10</v>
      </c>
      <c r="H17" s="28">
        <f>+H16</f>
        <v>9360000</v>
      </c>
      <c r="I17" s="6"/>
      <c r="J17" s="8"/>
      <c r="K17" s="8"/>
    </row>
    <row r="18" spans="1:11" ht="14.25">
      <c r="A18" s="8"/>
      <c r="B18" s="8"/>
      <c r="C18" s="8"/>
      <c r="D18" s="6"/>
      <c r="E18" s="29"/>
      <c r="F18" s="30"/>
      <c r="G18" s="3"/>
      <c r="H18" s="31"/>
      <c r="I18" s="6"/>
      <c r="J18" s="8"/>
      <c r="K18" s="8"/>
    </row>
    <row r="19" spans="1:11" ht="12.75">
      <c r="A19" s="8"/>
      <c r="B19" s="8"/>
      <c r="C19" s="8"/>
      <c r="D19" s="8"/>
      <c r="E19" s="8"/>
      <c r="F19" s="15"/>
      <c r="G19" s="15" t="s">
        <v>11</v>
      </c>
      <c r="H19" s="8"/>
      <c r="I19" s="6"/>
      <c r="J19" s="8"/>
      <c r="K19" s="8"/>
    </row>
    <row r="20" spans="1:11" ht="13.5" thickBot="1">
      <c r="A20" s="215" t="s">
        <v>68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9"/>
    </row>
    <row r="21" spans="1:11" ht="51">
      <c r="A21" s="32" t="s">
        <v>12</v>
      </c>
      <c r="B21" s="33" t="s">
        <v>13</v>
      </c>
      <c r="C21" s="34" t="s">
        <v>14</v>
      </c>
      <c r="D21" s="35" t="s">
        <v>15</v>
      </c>
      <c r="E21" s="36" t="s">
        <v>16</v>
      </c>
      <c r="F21" s="37" t="s">
        <v>17</v>
      </c>
      <c r="G21" s="38" t="s">
        <v>18</v>
      </c>
      <c r="H21" s="39" t="s">
        <v>19</v>
      </c>
      <c r="I21" s="40" t="s">
        <v>20</v>
      </c>
      <c r="J21" s="41" t="s">
        <v>21</v>
      </c>
      <c r="K21" s="29"/>
    </row>
    <row r="22" spans="1:10" ht="12.75">
      <c r="A22" s="42">
        <v>1</v>
      </c>
      <c r="B22" s="43">
        <v>2</v>
      </c>
      <c r="C22" s="44">
        <v>3</v>
      </c>
      <c r="D22" s="45">
        <v>4</v>
      </c>
      <c r="E22" s="46">
        <v>5</v>
      </c>
      <c r="F22" s="44">
        <v>6</v>
      </c>
      <c r="G22" s="47">
        <v>7</v>
      </c>
      <c r="H22" s="47">
        <v>8</v>
      </c>
      <c r="I22" s="47">
        <v>9</v>
      </c>
      <c r="J22" s="48">
        <v>10</v>
      </c>
    </row>
    <row r="23" spans="1:11" ht="14.25">
      <c r="A23" s="49">
        <v>1</v>
      </c>
      <c r="B23" s="50" t="s">
        <v>22</v>
      </c>
      <c r="C23" s="51">
        <v>130</v>
      </c>
      <c r="D23" s="52">
        <v>411000</v>
      </c>
      <c r="E23" s="53"/>
      <c r="F23" s="54"/>
      <c r="G23" s="55" t="s">
        <v>23</v>
      </c>
      <c r="H23" s="56">
        <f>SUM(H24:H28)</f>
        <v>7000000</v>
      </c>
      <c r="I23" s="57"/>
      <c r="J23" s="58">
        <f aca="true" t="shared" si="0" ref="J23:J32">+H23</f>
        <v>7000000</v>
      </c>
      <c r="K23" s="59"/>
    </row>
    <row r="24" spans="1:14" ht="12.75" customHeight="1">
      <c r="A24" s="136"/>
      <c r="B24" s="137"/>
      <c r="C24" s="138"/>
      <c r="D24" s="138"/>
      <c r="E24" s="142">
        <v>411111</v>
      </c>
      <c r="F24" s="143">
        <v>1.1</v>
      </c>
      <c r="G24" s="60" t="s">
        <v>24</v>
      </c>
      <c r="H24" s="61">
        <v>4950000</v>
      </c>
      <c r="I24" s="62"/>
      <c r="J24" s="63">
        <f t="shared" si="0"/>
        <v>4950000</v>
      </c>
      <c r="K24" s="64"/>
      <c r="L24" s="210">
        <f>+H24/H23</f>
        <v>0.7071428571428572</v>
      </c>
      <c r="M24" s="179">
        <v>7000000</v>
      </c>
      <c r="N24">
        <f>L24*M24</f>
        <v>4950000</v>
      </c>
    </row>
    <row r="25" spans="1:15" s="179" customFormat="1" ht="12.75" customHeight="1">
      <c r="A25" s="166"/>
      <c r="B25" s="167"/>
      <c r="C25" s="168"/>
      <c r="D25" s="169"/>
      <c r="E25" s="170">
        <v>411112</v>
      </c>
      <c r="F25" s="171">
        <v>1.2</v>
      </c>
      <c r="G25" s="172" t="s">
        <v>58</v>
      </c>
      <c r="H25" s="173">
        <v>100000</v>
      </c>
      <c r="I25" s="174"/>
      <c r="J25" s="175">
        <f t="shared" si="0"/>
        <v>100000</v>
      </c>
      <c r="K25" s="176"/>
      <c r="L25" s="177"/>
      <c r="M25" s="179">
        <v>7000000</v>
      </c>
      <c r="N25" s="178"/>
      <c r="O25" s="178"/>
    </row>
    <row r="26" spans="1:14" ht="12.75">
      <c r="A26" s="136"/>
      <c r="B26" s="137"/>
      <c r="C26" s="138"/>
      <c r="D26" s="65"/>
      <c r="E26" s="66">
        <v>411115</v>
      </c>
      <c r="F26" s="143">
        <v>1.3</v>
      </c>
      <c r="G26" s="67" t="s">
        <v>25</v>
      </c>
      <c r="H26" s="61">
        <v>400000</v>
      </c>
      <c r="I26" s="68"/>
      <c r="J26" s="63">
        <f t="shared" si="0"/>
        <v>400000</v>
      </c>
      <c r="K26" s="64"/>
      <c r="L26" s="210">
        <f>+H26/H23</f>
        <v>0.05714285714285714</v>
      </c>
      <c r="M26" s="179">
        <v>7000000</v>
      </c>
      <c r="N26">
        <f>+L26*M26</f>
        <v>400000</v>
      </c>
    </row>
    <row r="27" spans="1:14" ht="12.75">
      <c r="A27" s="136"/>
      <c r="B27" s="137"/>
      <c r="C27" s="138"/>
      <c r="D27" s="65"/>
      <c r="E27" s="66">
        <v>411117</v>
      </c>
      <c r="F27" s="171">
        <v>1.4</v>
      </c>
      <c r="G27" s="67" t="s">
        <v>26</v>
      </c>
      <c r="H27" s="61">
        <v>50000</v>
      </c>
      <c r="I27" s="68"/>
      <c r="J27" s="63">
        <f t="shared" si="0"/>
        <v>50000</v>
      </c>
      <c r="K27" s="69"/>
      <c r="L27" s="210">
        <f>+H27/H23</f>
        <v>0.007142857142857143</v>
      </c>
      <c r="M27" s="179">
        <v>7000000</v>
      </c>
      <c r="N27">
        <f>+L27*M27</f>
        <v>50000</v>
      </c>
    </row>
    <row r="28" spans="1:14" ht="12.75">
      <c r="A28" s="136"/>
      <c r="B28" s="137"/>
      <c r="C28" s="138"/>
      <c r="D28" s="65"/>
      <c r="E28" s="66">
        <v>411118</v>
      </c>
      <c r="F28" s="143">
        <v>1.5</v>
      </c>
      <c r="G28" s="67" t="s">
        <v>27</v>
      </c>
      <c r="H28" s="61">
        <v>1500000</v>
      </c>
      <c r="I28" s="68"/>
      <c r="J28" s="63">
        <f t="shared" si="0"/>
        <v>1500000</v>
      </c>
      <c r="K28" s="69"/>
      <c r="L28" s="210">
        <f>+H28/H23</f>
        <v>0.21428571428571427</v>
      </c>
      <c r="M28" s="179">
        <v>7000000</v>
      </c>
      <c r="N28">
        <f>+L28*M28</f>
        <v>1500000</v>
      </c>
    </row>
    <row r="29" spans="1:10" ht="14.25">
      <c r="A29" s="136">
        <v>2</v>
      </c>
      <c r="B29" s="137"/>
      <c r="C29" s="138"/>
      <c r="D29" s="73">
        <v>412000</v>
      </c>
      <c r="E29" s="142"/>
      <c r="F29" s="74"/>
      <c r="G29" s="75" t="s">
        <v>28</v>
      </c>
      <c r="H29" s="76">
        <f>+H30+H31+H32</f>
        <v>1250000</v>
      </c>
      <c r="I29" s="77"/>
      <c r="J29" s="78">
        <f t="shared" si="0"/>
        <v>1250000</v>
      </c>
    </row>
    <row r="30" spans="1:13" ht="12.75">
      <c r="A30" s="136"/>
      <c r="B30" s="137"/>
      <c r="C30" s="138"/>
      <c r="D30" s="138"/>
      <c r="E30" s="142">
        <v>412111</v>
      </c>
      <c r="F30" s="143">
        <v>2.1</v>
      </c>
      <c r="G30" s="23" t="s">
        <v>29</v>
      </c>
      <c r="H30" s="61">
        <f>+L30*M30</f>
        <v>838000</v>
      </c>
      <c r="I30" s="140"/>
      <c r="J30" s="63">
        <f t="shared" si="0"/>
        <v>838000</v>
      </c>
      <c r="L30" s="8">
        <v>0.6704</v>
      </c>
      <c r="M30">
        <v>1250000</v>
      </c>
    </row>
    <row r="31" spans="1:13" ht="12.75">
      <c r="A31" s="136"/>
      <c r="B31" s="137"/>
      <c r="C31" s="138"/>
      <c r="D31" s="138"/>
      <c r="E31" s="60">
        <v>412211</v>
      </c>
      <c r="F31" s="47">
        <v>2.2</v>
      </c>
      <c r="G31" s="23" t="s">
        <v>30</v>
      </c>
      <c r="H31" s="61">
        <f>+L31*M31</f>
        <v>359625</v>
      </c>
      <c r="I31" s="140"/>
      <c r="J31" s="63">
        <f t="shared" si="0"/>
        <v>359625</v>
      </c>
      <c r="L31" s="8">
        <v>0.2877</v>
      </c>
      <c r="M31">
        <v>1250000</v>
      </c>
    </row>
    <row r="32" spans="1:13" ht="12.75">
      <c r="A32" s="147"/>
      <c r="B32" s="148"/>
      <c r="C32" s="142"/>
      <c r="D32" s="142"/>
      <c r="E32" s="60">
        <v>412311</v>
      </c>
      <c r="F32" s="47">
        <v>2.3</v>
      </c>
      <c r="G32" s="23" t="s">
        <v>31</v>
      </c>
      <c r="H32" s="61">
        <f>+L32*M32</f>
        <v>52375</v>
      </c>
      <c r="I32" s="150"/>
      <c r="J32" s="63">
        <f t="shared" si="0"/>
        <v>52375</v>
      </c>
      <c r="L32" s="8">
        <v>0.0419</v>
      </c>
      <c r="M32">
        <v>1250000</v>
      </c>
    </row>
    <row r="33" spans="1:12" ht="12.75">
      <c r="A33" s="136">
        <v>3</v>
      </c>
      <c r="B33" s="137"/>
      <c r="C33" s="138"/>
      <c r="D33" s="79">
        <v>414000</v>
      </c>
      <c r="E33" s="80"/>
      <c r="F33" s="54"/>
      <c r="G33" s="81" t="s">
        <v>32</v>
      </c>
      <c r="H33" s="82">
        <f>SUM(H34:H35)</f>
        <v>50000</v>
      </c>
      <c r="I33" s="83"/>
      <c r="J33" s="84">
        <f>+H33</f>
        <v>50000</v>
      </c>
      <c r="L33" s="8"/>
    </row>
    <row r="34" spans="1:12" s="85" customFormat="1" ht="12.75">
      <c r="A34" s="136"/>
      <c r="B34" s="137"/>
      <c r="C34" s="138"/>
      <c r="D34" s="138"/>
      <c r="E34" s="60">
        <v>414121</v>
      </c>
      <c r="F34" s="47">
        <v>3.1</v>
      </c>
      <c r="G34" s="23" t="s">
        <v>33</v>
      </c>
      <c r="H34" s="61">
        <v>30000</v>
      </c>
      <c r="I34" s="140"/>
      <c r="J34" s="63">
        <f>+H34</f>
        <v>30000</v>
      </c>
      <c r="L34" s="8"/>
    </row>
    <row r="35" spans="1:12" ht="13.5" thickBot="1">
      <c r="A35" s="86"/>
      <c r="B35" s="87"/>
      <c r="C35" s="88"/>
      <c r="D35" s="88"/>
      <c r="E35" s="89">
        <v>414411</v>
      </c>
      <c r="F35" s="90">
        <v>3.2</v>
      </c>
      <c r="G35" s="91" t="s">
        <v>34</v>
      </c>
      <c r="H35" s="92">
        <v>20000</v>
      </c>
      <c r="I35" s="93"/>
      <c r="J35" s="94">
        <f>+H35</f>
        <v>20000</v>
      </c>
      <c r="L35" s="8"/>
    </row>
    <row r="36" spans="1:12" ht="13.5" thickBot="1">
      <c r="A36" s="160"/>
      <c r="B36" s="160"/>
      <c r="C36" s="139"/>
      <c r="D36" s="139"/>
      <c r="E36" s="139"/>
      <c r="F36" s="160"/>
      <c r="G36" s="29"/>
      <c r="H36" s="95"/>
      <c r="I36" s="96"/>
      <c r="J36" s="95"/>
      <c r="L36" s="8"/>
    </row>
    <row r="37" spans="1:12" ht="51">
      <c r="A37" s="32" t="s">
        <v>12</v>
      </c>
      <c r="B37" s="33" t="s">
        <v>13</v>
      </c>
      <c r="C37" s="34" t="s">
        <v>14</v>
      </c>
      <c r="D37" s="35" t="s">
        <v>15</v>
      </c>
      <c r="E37" s="36" t="s">
        <v>16</v>
      </c>
      <c r="F37" s="37" t="s">
        <v>17</v>
      </c>
      <c r="G37" s="38" t="s">
        <v>18</v>
      </c>
      <c r="H37" s="39" t="s">
        <v>19</v>
      </c>
      <c r="I37" s="40" t="s">
        <v>20</v>
      </c>
      <c r="J37" s="41" t="s">
        <v>21</v>
      </c>
      <c r="K37" s="97"/>
      <c r="L37" s="85"/>
    </row>
    <row r="38" spans="1:10" ht="12.75">
      <c r="A38" s="42">
        <v>1</v>
      </c>
      <c r="B38" s="43">
        <v>2</v>
      </c>
      <c r="C38" s="44">
        <v>3</v>
      </c>
      <c r="D38" s="44">
        <v>4</v>
      </c>
      <c r="E38" s="46">
        <v>5</v>
      </c>
      <c r="F38" s="44">
        <v>6</v>
      </c>
      <c r="G38" s="47">
        <v>7</v>
      </c>
      <c r="H38" s="47">
        <v>8</v>
      </c>
      <c r="I38" s="47">
        <v>9</v>
      </c>
      <c r="J38" s="48">
        <v>10</v>
      </c>
    </row>
    <row r="39" spans="1:10" ht="12.75">
      <c r="A39" s="98">
        <v>4</v>
      </c>
      <c r="B39" s="99" t="s">
        <v>22</v>
      </c>
      <c r="C39" s="100">
        <v>130</v>
      </c>
      <c r="D39" s="101">
        <v>415000</v>
      </c>
      <c r="E39" s="102"/>
      <c r="F39" s="103"/>
      <c r="G39" s="104" t="s">
        <v>35</v>
      </c>
      <c r="H39" s="105">
        <f>+H40</f>
        <v>100000</v>
      </c>
      <c r="I39" s="106"/>
      <c r="J39" s="107">
        <f>+H39</f>
        <v>100000</v>
      </c>
    </row>
    <row r="40" spans="1:10" ht="12.75">
      <c r="A40" s="108"/>
      <c r="B40" s="109"/>
      <c r="C40" s="103"/>
      <c r="D40" s="110"/>
      <c r="E40" s="71">
        <v>415112</v>
      </c>
      <c r="F40" s="70">
        <v>4.1</v>
      </c>
      <c r="G40" s="71" t="s">
        <v>36</v>
      </c>
      <c r="H40" s="106">
        <v>100000</v>
      </c>
      <c r="I40" s="106"/>
      <c r="J40" s="111">
        <f>+H40</f>
        <v>100000</v>
      </c>
    </row>
    <row r="41" spans="1:14" ht="14.25">
      <c r="A41" s="136">
        <v>5</v>
      </c>
      <c r="B41" s="137"/>
      <c r="C41" s="138"/>
      <c r="D41" s="112">
        <v>421000</v>
      </c>
      <c r="E41" s="113"/>
      <c r="F41" s="114"/>
      <c r="G41" s="144" t="s">
        <v>37</v>
      </c>
      <c r="H41" s="76">
        <f>SUM(H42:H44)</f>
        <v>100000</v>
      </c>
      <c r="I41" s="115"/>
      <c r="J41" s="78">
        <f>+H41</f>
        <v>100000</v>
      </c>
      <c r="L41" s="116"/>
      <c r="M41" s="117"/>
      <c r="N41" s="117"/>
    </row>
    <row r="42" spans="1:14" ht="12.75">
      <c r="A42" s="136"/>
      <c r="B42" s="137"/>
      <c r="C42" s="138"/>
      <c r="D42" s="139"/>
      <c r="E42" s="60">
        <v>421411</v>
      </c>
      <c r="F42" s="47">
        <v>5.1</v>
      </c>
      <c r="G42" s="60" t="s">
        <v>38</v>
      </c>
      <c r="H42" s="61">
        <v>30000</v>
      </c>
      <c r="I42" s="140"/>
      <c r="J42" s="63">
        <f aca="true" t="shared" si="1" ref="J42:J58">+H42</f>
        <v>30000</v>
      </c>
      <c r="K42" s="64"/>
      <c r="L42" s="95"/>
      <c r="M42" s="117"/>
      <c r="N42" s="117"/>
    </row>
    <row r="43" spans="1:14" ht="12.75">
      <c r="A43" s="136"/>
      <c r="B43" s="137"/>
      <c r="C43" s="138"/>
      <c r="D43" s="139"/>
      <c r="E43" s="60">
        <v>421414</v>
      </c>
      <c r="F43" s="47">
        <v>5.2</v>
      </c>
      <c r="G43" s="60" t="s">
        <v>39</v>
      </c>
      <c r="H43" s="61">
        <v>50000</v>
      </c>
      <c r="I43" s="140"/>
      <c r="J43" s="63">
        <f t="shared" si="1"/>
        <v>50000</v>
      </c>
      <c r="K43" s="64"/>
      <c r="L43" s="95"/>
      <c r="M43" s="117"/>
      <c r="N43" s="117"/>
    </row>
    <row r="44" spans="1:14" s="179" customFormat="1" ht="12.75">
      <c r="A44" s="180"/>
      <c r="B44" s="181"/>
      <c r="C44" s="182"/>
      <c r="D44" s="183"/>
      <c r="E44" s="184">
        <v>421521</v>
      </c>
      <c r="F44" s="185">
        <v>5.3</v>
      </c>
      <c r="G44" s="184" t="s">
        <v>59</v>
      </c>
      <c r="H44" s="186">
        <v>20000</v>
      </c>
      <c r="I44" s="187"/>
      <c r="J44" s="188">
        <f t="shared" si="1"/>
        <v>20000</v>
      </c>
      <c r="K44" s="189"/>
      <c r="L44" s="190"/>
      <c r="M44" s="191"/>
      <c r="N44" s="191"/>
    </row>
    <row r="45" spans="1:14" ht="14.25">
      <c r="A45" s="49">
        <v>6</v>
      </c>
      <c r="B45" s="50"/>
      <c r="C45" s="118"/>
      <c r="D45" s="119">
        <v>422000</v>
      </c>
      <c r="E45" s="120"/>
      <c r="F45" s="54"/>
      <c r="G45" s="80" t="s">
        <v>40</v>
      </c>
      <c r="H45" s="56">
        <f>SUM(H46:H49)</f>
        <v>20000</v>
      </c>
      <c r="I45" s="121"/>
      <c r="J45" s="58">
        <f t="shared" si="1"/>
        <v>20000</v>
      </c>
      <c r="L45" s="116"/>
      <c r="M45" s="117"/>
      <c r="N45" s="117"/>
    </row>
    <row r="46" spans="1:14" ht="12.75">
      <c r="A46" s="122"/>
      <c r="B46" s="123"/>
      <c r="C46" s="138"/>
      <c r="D46" s="138"/>
      <c r="E46" s="60">
        <v>422111</v>
      </c>
      <c r="F46" s="47">
        <v>6.1</v>
      </c>
      <c r="G46" s="60" t="s">
        <v>41</v>
      </c>
      <c r="H46" s="61">
        <v>3000</v>
      </c>
      <c r="I46" s="140"/>
      <c r="J46" s="63">
        <f t="shared" si="1"/>
        <v>3000</v>
      </c>
      <c r="L46" s="95"/>
      <c r="M46" s="117"/>
      <c r="N46" s="117"/>
    </row>
    <row r="47" spans="1:14" ht="12.75">
      <c r="A47" s="122"/>
      <c r="B47" s="138"/>
      <c r="C47" s="123"/>
      <c r="D47" s="139"/>
      <c r="E47" s="60">
        <v>422199</v>
      </c>
      <c r="F47" s="47">
        <v>6.2</v>
      </c>
      <c r="G47" s="60" t="s">
        <v>42</v>
      </c>
      <c r="H47" s="61">
        <v>5000</v>
      </c>
      <c r="I47" s="140"/>
      <c r="J47" s="63">
        <f t="shared" si="1"/>
        <v>5000</v>
      </c>
      <c r="L47" s="95"/>
      <c r="M47" s="117"/>
      <c r="N47" s="117"/>
    </row>
    <row r="48" spans="1:14" ht="12.75">
      <c r="A48" s="122"/>
      <c r="B48" s="138"/>
      <c r="C48" s="139"/>
      <c r="D48" s="138"/>
      <c r="E48" s="60">
        <v>422211</v>
      </c>
      <c r="F48" s="47">
        <v>6.3</v>
      </c>
      <c r="G48" s="60" t="s">
        <v>43</v>
      </c>
      <c r="H48" s="61">
        <v>10000</v>
      </c>
      <c r="I48" s="96"/>
      <c r="J48" s="63">
        <f t="shared" si="1"/>
        <v>10000</v>
      </c>
      <c r="K48" s="95"/>
      <c r="L48" s="95"/>
      <c r="M48" s="117"/>
      <c r="N48" s="117"/>
    </row>
    <row r="49" spans="1:14" ht="12.75">
      <c r="A49" s="124"/>
      <c r="B49" s="142"/>
      <c r="C49" s="149"/>
      <c r="D49" s="142"/>
      <c r="E49" s="60">
        <v>422299</v>
      </c>
      <c r="F49" s="47">
        <v>6.4</v>
      </c>
      <c r="G49" s="60" t="s">
        <v>44</v>
      </c>
      <c r="H49" s="61">
        <v>2000</v>
      </c>
      <c r="I49" s="150"/>
      <c r="J49" s="125">
        <f t="shared" si="1"/>
        <v>2000</v>
      </c>
      <c r="K49" s="95"/>
      <c r="L49" s="95"/>
      <c r="M49" s="117"/>
      <c r="N49" s="117"/>
    </row>
    <row r="50" spans="1:14" ht="18">
      <c r="A50" s="126">
        <v>7</v>
      </c>
      <c r="B50" s="127"/>
      <c r="C50" s="29"/>
      <c r="D50" s="128">
        <v>423000</v>
      </c>
      <c r="E50" s="129"/>
      <c r="F50" s="130"/>
      <c r="G50" s="131" t="s">
        <v>45</v>
      </c>
      <c r="H50" s="132">
        <f>SUM(H51:H56)</f>
        <v>300000</v>
      </c>
      <c r="I50" s="133"/>
      <c r="J50" s="134">
        <f t="shared" si="1"/>
        <v>300000</v>
      </c>
      <c r="K50" s="135"/>
      <c r="L50" s="117"/>
      <c r="M50" s="117"/>
      <c r="N50" s="117"/>
    </row>
    <row r="51" spans="1:15" s="179" customFormat="1" ht="12.75">
      <c r="A51" s="166"/>
      <c r="B51" s="167"/>
      <c r="C51" s="194"/>
      <c r="D51" s="195"/>
      <c r="E51" s="196">
        <v>423419</v>
      </c>
      <c r="F51" s="192">
        <v>7.1</v>
      </c>
      <c r="G51" s="172" t="s">
        <v>46</v>
      </c>
      <c r="H51" s="197">
        <v>30000</v>
      </c>
      <c r="I51" s="198"/>
      <c r="J51" s="175">
        <f t="shared" si="1"/>
        <v>30000</v>
      </c>
      <c r="K51" s="199"/>
      <c r="L51" s="200"/>
      <c r="M51" s="200"/>
      <c r="N51" s="178"/>
      <c r="O51" s="178"/>
    </row>
    <row r="52" spans="1:11" s="179" customFormat="1" ht="12.75">
      <c r="A52" s="180"/>
      <c r="B52" s="181"/>
      <c r="C52" s="182"/>
      <c r="D52" s="183"/>
      <c r="E52" s="184">
        <v>423431</v>
      </c>
      <c r="F52" s="193">
        <v>7.2</v>
      </c>
      <c r="G52" s="184" t="s">
        <v>47</v>
      </c>
      <c r="H52" s="201">
        <v>100000</v>
      </c>
      <c r="I52" s="187"/>
      <c r="J52" s="202">
        <f>+H52</f>
        <v>100000</v>
      </c>
      <c r="K52" s="189"/>
    </row>
    <row r="53" spans="1:15" s="179" customFormat="1" ht="12.75">
      <c r="A53" s="166"/>
      <c r="B53" s="167"/>
      <c r="C53" s="203"/>
      <c r="D53" s="168"/>
      <c r="E53" s="172">
        <v>423621</v>
      </c>
      <c r="F53" s="192">
        <v>7.3</v>
      </c>
      <c r="G53" s="172" t="s">
        <v>60</v>
      </c>
      <c r="H53" s="173">
        <v>100000</v>
      </c>
      <c r="I53" s="204"/>
      <c r="J53" s="175">
        <f t="shared" si="1"/>
        <v>100000</v>
      </c>
      <c r="K53" s="199"/>
      <c r="L53" s="200"/>
      <c r="M53" s="200"/>
      <c r="N53" s="178"/>
      <c r="O53" s="178"/>
    </row>
    <row r="54" spans="1:15" s="179" customFormat="1" ht="12.75">
      <c r="A54" s="166"/>
      <c r="B54" s="167"/>
      <c r="C54" s="203"/>
      <c r="D54" s="168"/>
      <c r="E54" s="172">
        <v>423712</v>
      </c>
      <c r="F54" s="193">
        <v>7.4</v>
      </c>
      <c r="G54" s="172" t="s">
        <v>48</v>
      </c>
      <c r="H54" s="173">
        <v>50000</v>
      </c>
      <c r="I54" s="204"/>
      <c r="J54" s="175">
        <f t="shared" si="1"/>
        <v>50000</v>
      </c>
      <c r="K54" s="205"/>
      <c r="L54" s="200"/>
      <c r="M54" s="200"/>
      <c r="N54" s="178"/>
      <c r="O54" s="178"/>
    </row>
    <row r="55" spans="1:15" s="179" customFormat="1" ht="12.75">
      <c r="A55" s="166"/>
      <c r="B55" s="167"/>
      <c r="C55" s="221"/>
      <c r="D55" s="168"/>
      <c r="E55" s="172">
        <v>423391</v>
      </c>
      <c r="F55" s="192">
        <v>7.5</v>
      </c>
      <c r="G55" s="172" t="s">
        <v>61</v>
      </c>
      <c r="H55" s="173">
        <v>10000</v>
      </c>
      <c r="I55" s="223"/>
      <c r="J55" s="175">
        <f t="shared" si="1"/>
        <v>10000</v>
      </c>
      <c r="K55" s="177"/>
      <c r="L55" s="200"/>
      <c r="M55" s="200"/>
      <c r="N55" s="178"/>
      <c r="O55" s="178"/>
    </row>
    <row r="56" spans="1:15" s="179" customFormat="1" ht="12.75">
      <c r="A56" s="206"/>
      <c r="B56" s="207"/>
      <c r="C56" s="208"/>
      <c r="D56" s="207"/>
      <c r="E56" s="208">
        <v>423911</v>
      </c>
      <c r="F56" s="193">
        <v>7.6</v>
      </c>
      <c r="G56" s="208" t="s">
        <v>72</v>
      </c>
      <c r="H56" s="222">
        <v>10000</v>
      </c>
      <c r="I56" s="209"/>
      <c r="J56" s="224">
        <f t="shared" si="1"/>
        <v>10000</v>
      </c>
      <c r="K56" s="177"/>
      <c r="L56" s="200"/>
      <c r="M56" s="200"/>
      <c r="N56" s="178"/>
      <c r="O56" s="178"/>
    </row>
    <row r="57" spans="1:10" s="72" customFormat="1" ht="12.75">
      <c r="A57" s="136">
        <v>8</v>
      </c>
      <c r="B57" s="137"/>
      <c r="C57" s="138"/>
      <c r="D57" s="141">
        <v>465000</v>
      </c>
      <c r="E57" s="142"/>
      <c r="F57" s="143"/>
      <c r="G57" s="144" t="s">
        <v>49</v>
      </c>
      <c r="H57" s="145">
        <f>+H58</f>
        <v>540000</v>
      </c>
      <c r="I57" s="140"/>
      <c r="J57" s="146">
        <f t="shared" si="1"/>
        <v>540000</v>
      </c>
    </row>
    <row r="58" spans="1:10" s="72" customFormat="1" ht="13.5" thickBot="1">
      <c r="A58" s="86"/>
      <c r="B58" s="87"/>
      <c r="C58" s="88"/>
      <c r="D58" s="211"/>
      <c r="E58" s="88">
        <v>465112</v>
      </c>
      <c r="F58" s="212">
        <v>8.1</v>
      </c>
      <c r="G58" s="88" t="s">
        <v>50</v>
      </c>
      <c r="H58" s="213">
        <v>540000</v>
      </c>
      <c r="I58" s="93"/>
      <c r="J58" s="214">
        <f t="shared" si="1"/>
        <v>540000</v>
      </c>
    </row>
    <row r="59" spans="1:10" ht="12.75">
      <c r="A59" s="153"/>
      <c r="B59" s="153"/>
      <c r="C59" s="8"/>
      <c r="D59" s="8"/>
      <c r="E59" s="8"/>
      <c r="F59" s="30" t="s">
        <v>51</v>
      </c>
      <c r="G59" s="29"/>
      <c r="H59" s="154"/>
      <c r="I59" s="155"/>
      <c r="J59" s="156"/>
    </row>
    <row r="60" spans="1:10" ht="12.75">
      <c r="A60" s="215" t="s">
        <v>62</v>
      </c>
      <c r="B60" s="215"/>
      <c r="C60" s="215"/>
      <c r="D60" s="215"/>
      <c r="E60" s="215"/>
      <c r="F60" s="215"/>
      <c r="G60" s="215"/>
      <c r="H60" s="215"/>
      <c r="I60" s="215"/>
      <c r="J60" s="215"/>
    </row>
    <row r="61" spans="1:10" ht="12.75">
      <c r="A61" s="215" t="s">
        <v>69</v>
      </c>
      <c r="B61" s="215"/>
      <c r="C61" s="215"/>
      <c r="D61" s="215"/>
      <c r="E61" s="215"/>
      <c r="F61" s="215"/>
      <c r="G61" s="215"/>
      <c r="H61" s="215"/>
      <c r="I61" s="215"/>
      <c r="J61" s="215"/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153"/>
      <c r="B63" s="153"/>
      <c r="C63" s="8"/>
      <c r="D63" s="8"/>
      <c r="E63" s="29"/>
      <c r="F63" s="30" t="s">
        <v>52</v>
      </c>
      <c r="G63" s="29"/>
      <c r="H63" s="154"/>
      <c r="I63" s="155"/>
      <c r="J63" s="156"/>
    </row>
    <row r="64" spans="1:10" ht="12.75">
      <c r="A64" s="215" t="s">
        <v>53</v>
      </c>
      <c r="B64" s="215"/>
      <c r="C64" s="215"/>
      <c r="D64" s="215"/>
      <c r="E64" s="215"/>
      <c r="F64" s="215"/>
      <c r="G64" s="215"/>
      <c r="H64" s="215"/>
      <c r="I64" s="215"/>
      <c r="J64" s="215"/>
    </row>
    <row r="65" spans="1:10" ht="12.75">
      <c r="A65" s="5" t="s">
        <v>70</v>
      </c>
      <c r="B65" s="8"/>
      <c r="D65" s="5"/>
      <c r="E65" s="5"/>
      <c r="F65" s="15"/>
      <c r="G65" s="5"/>
      <c r="H65" s="5"/>
      <c r="I65" s="157"/>
      <c r="J65" s="5"/>
    </row>
    <row r="66" spans="1:10" ht="12.75">
      <c r="A66" s="6"/>
      <c r="B66" s="6"/>
      <c r="C66" s="8"/>
      <c r="D66" s="8"/>
      <c r="E66" s="29"/>
      <c r="F66" s="30"/>
      <c r="G66" s="3"/>
      <c r="H66" s="3"/>
      <c r="I66" s="158"/>
      <c r="J66" s="29"/>
    </row>
    <row r="67" spans="1:10" ht="15.75">
      <c r="A67" s="6"/>
      <c r="B67" s="6"/>
      <c r="C67" s="8"/>
      <c r="D67" s="159" t="s">
        <v>55</v>
      </c>
      <c r="E67" s="139"/>
      <c r="F67" s="160"/>
      <c r="G67" s="139"/>
      <c r="H67" s="154"/>
      <c r="I67" s="155"/>
      <c r="J67" s="29"/>
    </row>
    <row r="68" spans="1:10" ht="12.75">
      <c r="A68" s="6"/>
      <c r="B68" s="6"/>
      <c r="C68" s="8"/>
      <c r="D68" s="225" t="s">
        <v>73</v>
      </c>
      <c r="E68" s="225"/>
      <c r="F68" s="225"/>
      <c r="G68" s="225"/>
      <c r="H68" s="154"/>
      <c r="I68" s="155"/>
      <c r="J68" s="29"/>
    </row>
    <row r="69" spans="1:10" ht="12.75">
      <c r="A69" s="6"/>
      <c r="B69" s="6"/>
      <c r="C69" s="8"/>
      <c r="D69" s="8"/>
      <c r="E69" s="29"/>
      <c r="F69" s="30"/>
      <c r="G69" s="8"/>
      <c r="H69" s="3" t="s">
        <v>54</v>
      </c>
      <c r="I69" s="216" t="s">
        <v>74</v>
      </c>
      <c r="J69" s="216"/>
    </row>
    <row r="70" spans="1:10" ht="12.75">
      <c r="A70" s="6"/>
      <c r="B70" s="6"/>
      <c r="C70" s="8"/>
      <c r="D70" s="8"/>
      <c r="E70" s="29"/>
      <c r="F70" s="30"/>
      <c r="G70" s="8"/>
      <c r="H70" s="217" t="s">
        <v>71</v>
      </c>
      <c r="I70" s="217"/>
      <c r="J70" s="217"/>
    </row>
    <row r="71" spans="1:10" ht="12.75">
      <c r="A71" s="6"/>
      <c r="B71" s="6"/>
      <c r="C71" s="8"/>
      <c r="D71" s="8"/>
      <c r="E71" s="29"/>
      <c r="F71" s="30"/>
      <c r="G71" s="8"/>
      <c r="H71" s="3"/>
      <c r="I71" s="158"/>
      <c r="J71" s="151"/>
    </row>
    <row r="72" spans="1:10" ht="12.75">
      <c r="A72" s="6"/>
      <c r="B72" s="6"/>
      <c r="C72" s="8"/>
      <c r="D72" s="8"/>
      <c r="E72" s="29"/>
      <c r="F72" s="30"/>
      <c r="G72" s="8"/>
      <c r="H72" s="226" t="s">
        <v>75</v>
      </c>
      <c r="I72" s="226"/>
      <c r="J72" s="226"/>
    </row>
    <row r="73" spans="1:10" ht="12.75">
      <c r="A73" s="6"/>
      <c r="B73" s="6"/>
      <c r="C73" s="8"/>
      <c r="D73" s="8"/>
      <c r="E73" s="29"/>
      <c r="F73" s="30"/>
      <c r="G73" s="8"/>
      <c r="H73" s="154"/>
      <c r="I73" s="155"/>
      <c r="J73" s="151"/>
    </row>
    <row r="74" spans="1:10" ht="18.75">
      <c r="A74" s="6"/>
      <c r="B74" s="6"/>
      <c r="C74" s="8"/>
      <c r="D74" s="161"/>
      <c r="E74" s="29"/>
      <c r="F74" s="30"/>
      <c r="G74" s="3"/>
      <c r="H74" s="154"/>
      <c r="I74" s="155"/>
      <c r="J74" s="151"/>
    </row>
    <row r="75" spans="1:10" ht="12.75">
      <c r="A75" s="8"/>
      <c r="B75" s="8"/>
      <c r="C75" s="8"/>
      <c r="D75" s="8"/>
      <c r="E75" s="8"/>
      <c r="F75" s="15"/>
      <c r="G75" s="8"/>
      <c r="H75" s="154"/>
      <c r="I75" s="155"/>
      <c r="J75" s="151"/>
    </row>
    <row r="76" spans="1:10" ht="12.75">
      <c r="A76" s="8"/>
      <c r="B76" s="8"/>
      <c r="C76" s="8"/>
      <c r="D76" s="8"/>
      <c r="E76" s="8"/>
      <c r="F76" s="15"/>
      <c r="G76" s="8"/>
      <c r="H76" s="154"/>
      <c r="I76" s="155"/>
      <c r="J76" s="151"/>
    </row>
    <row r="77" spans="1:10" ht="12.75">
      <c r="A77" s="8"/>
      <c r="B77" s="8"/>
      <c r="C77" s="8"/>
      <c r="D77" s="8"/>
      <c r="E77" s="8"/>
      <c r="F77" s="15"/>
      <c r="G77" s="8"/>
      <c r="H77" s="154"/>
      <c r="I77" s="155"/>
      <c r="J77" s="151"/>
    </row>
    <row r="78" spans="1:10" ht="12.75">
      <c r="A78" s="8"/>
      <c r="B78" s="8"/>
      <c r="C78" s="8"/>
      <c r="D78" s="8"/>
      <c r="E78" s="8"/>
      <c r="F78" s="15"/>
      <c r="G78" s="8"/>
      <c r="H78" s="154"/>
      <c r="I78" s="155"/>
      <c r="J78" s="151"/>
    </row>
    <row r="79" spans="1:10" ht="12.75">
      <c r="A79" s="8"/>
      <c r="B79" s="8"/>
      <c r="C79" s="8"/>
      <c r="D79" s="8"/>
      <c r="E79" s="8"/>
      <c r="F79" s="15"/>
      <c r="G79" s="8"/>
      <c r="H79" s="154"/>
      <c r="I79" s="155"/>
      <c r="J79" s="151"/>
    </row>
    <row r="80" spans="1:10" ht="12.75">
      <c r="A80" s="8"/>
      <c r="B80" s="8"/>
      <c r="C80" s="8"/>
      <c r="D80" s="8"/>
      <c r="E80" s="8"/>
      <c r="F80" s="15"/>
      <c r="G80" s="8"/>
      <c r="H80" s="154"/>
      <c r="I80" s="155"/>
      <c r="J80" s="151"/>
    </row>
    <row r="81" spans="1:10" ht="12.75">
      <c r="A81" s="8"/>
      <c r="B81" s="8"/>
      <c r="C81" s="8"/>
      <c r="D81" s="8"/>
      <c r="E81" s="8"/>
      <c r="F81" s="15"/>
      <c r="G81" s="8"/>
      <c r="H81" s="154"/>
      <c r="I81" s="155"/>
      <c r="J81" s="151"/>
    </row>
    <row r="82" spans="1:10" ht="12.75">
      <c r="A82" s="8"/>
      <c r="B82" s="8"/>
      <c r="C82" s="8"/>
      <c r="D82" s="8"/>
      <c r="E82" s="8"/>
      <c r="F82" s="15"/>
      <c r="G82" s="8"/>
      <c r="H82" s="154"/>
      <c r="I82" s="155"/>
      <c r="J82" s="151"/>
    </row>
    <row r="83" spans="1:10" ht="12.75">
      <c r="A83" s="8"/>
      <c r="B83" s="8"/>
      <c r="C83" s="8"/>
      <c r="D83" s="8"/>
      <c r="E83" s="8"/>
      <c r="F83" s="15"/>
      <c r="G83" s="8"/>
      <c r="H83" s="154"/>
      <c r="I83" s="155"/>
      <c r="J83" s="151"/>
    </row>
    <row r="84" spans="1:10" ht="12.75">
      <c r="A84" s="8"/>
      <c r="B84" s="8"/>
      <c r="C84" s="8"/>
      <c r="D84" s="8"/>
      <c r="E84" s="8"/>
      <c r="F84" s="15"/>
      <c r="G84" s="8"/>
      <c r="H84" s="154"/>
      <c r="I84" s="155"/>
      <c r="J84" s="151"/>
    </row>
    <row r="85" spans="1:10" ht="12.75">
      <c r="A85" s="8"/>
      <c r="B85" s="8"/>
      <c r="C85" s="8"/>
      <c r="D85" s="8"/>
      <c r="E85" s="8"/>
      <c r="F85" s="15"/>
      <c r="G85" s="8"/>
      <c r="H85" s="154"/>
      <c r="I85" s="155"/>
      <c r="J85" s="151"/>
    </row>
    <row r="86" spans="1:10" ht="12.75">
      <c r="A86" s="8"/>
      <c r="B86" s="8"/>
      <c r="C86" s="8"/>
      <c r="D86" s="8"/>
      <c r="E86" s="8"/>
      <c r="F86" s="15"/>
      <c r="G86" s="8"/>
      <c r="H86" s="154"/>
      <c r="I86" s="155"/>
      <c r="J86" s="151"/>
    </row>
    <row r="87" spans="1:10" ht="12.75">
      <c r="A87" s="8"/>
      <c r="B87" s="8"/>
      <c r="C87" s="8"/>
      <c r="D87" s="8"/>
      <c r="E87" s="8"/>
      <c r="F87" s="15"/>
      <c r="G87" s="8"/>
      <c r="H87" s="154"/>
      <c r="I87" s="155"/>
      <c r="J87" s="151"/>
    </row>
    <row r="88" spans="1:10" ht="12.75">
      <c r="A88" s="8"/>
      <c r="B88" s="8"/>
      <c r="C88" s="8"/>
      <c r="D88" s="8"/>
      <c r="E88" s="8"/>
      <c r="F88" s="15"/>
      <c r="G88" s="8"/>
      <c r="H88" s="154"/>
      <c r="I88" s="155"/>
      <c r="J88" s="151"/>
    </row>
    <row r="89" spans="1:10" ht="12.75">
      <c r="A89" s="8"/>
      <c r="B89" s="8"/>
      <c r="C89" s="8"/>
      <c r="D89" s="8"/>
      <c r="E89" s="8"/>
      <c r="F89" s="15"/>
      <c r="G89" s="8"/>
      <c r="H89" s="154"/>
      <c r="I89" s="155"/>
      <c r="J89" s="151"/>
    </row>
    <row r="90" spans="1:10" ht="12.75">
      <c r="A90" s="8"/>
      <c r="B90" s="8"/>
      <c r="C90" s="8"/>
      <c r="D90" s="8"/>
      <c r="E90" s="8"/>
      <c r="F90" s="15"/>
      <c r="G90" s="8"/>
      <c r="H90" s="154"/>
      <c r="I90" s="155"/>
      <c r="J90" s="151"/>
    </row>
    <row r="91" spans="1:10" ht="12.75">
      <c r="A91" s="8"/>
      <c r="B91" s="8"/>
      <c r="C91" s="8"/>
      <c r="D91" s="8"/>
      <c r="E91" s="8"/>
      <c r="F91" s="15"/>
      <c r="G91" s="8"/>
      <c r="H91" s="154"/>
      <c r="I91" s="155"/>
      <c r="J91" s="151"/>
    </row>
    <row r="92" spans="1:10" ht="409.5">
      <c r="A92" s="8"/>
      <c r="B92" s="8"/>
      <c r="C92" s="8"/>
      <c r="D92" s="8"/>
      <c r="E92" s="8"/>
      <c r="F92" s="15"/>
      <c r="G92" s="8"/>
      <c r="H92" s="154"/>
      <c r="I92" s="155"/>
      <c r="J92" s="151"/>
    </row>
    <row r="95" ht="12.75">
      <c r="I95" s="158"/>
    </row>
    <row r="96" spans="1:9" ht="12.75">
      <c r="A96" s="85"/>
      <c r="G96" s="162"/>
      <c r="I96" s="163"/>
    </row>
    <row r="97" ht="12.75">
      <c r="G97" s="162"/>
    </row>
    <row r="98" ht="12.75">
      <c r="G98" s="162"/>
    </row>
    <row r="99" ht="12.75">
      <c r="G99" s="162"/>
    </row>
    <row r="100" ht="409.5">
      <c r="G100" s="162"/>
    </row>
    <row r="114" spans="8:9" ht="12.75">
      <c r="H114" s="64"/>
      <c r="I114" s="164"/>
    </row>
    <row r="115" spans="8:9" ht="12.75">
      <c r="H115" s="64"/>
      <c r="I115" s="164"/>
    </row>
    <row r="116" spans="8:9" ht="12.75">
      <c r="H116" s="64"/>
      <c r="I116" s="164"/>
    </row>
    <row r="117" spans="8:9" ht="12.75">
      <c r="H117" s="64"/>
      <c r="I117" s="164"/>
    </row>
    <row r="118" spans="8:9" ht="12.75">
      <c r="H118" s="64"/>
      <c r="I118" s="164"/>
    </row>
    <row r="119" spans="8:9" ht="12.75">
      <c r="H119" s="64"/>
      <c r="I119" s="164"/>
    </row>
    <row r="120" spans="8:9" ht="12.75">
      <c r="H120" s="64"/>
      <c r="I120" s="164"/>
    </row>
    <row r="121" spans="8:9" ht="12.75">
      <c r="H121" s="64"/>
      <c r="I121" s="164"/>
    </row>
    <row r="122" spans="8:9" ht="12.75">
      <c r="H122" s="64"/>
      <c r="I122" s="164"/>
    </row>
    <row r="123" spans="8:9" ht="12.75">
      <c r="H123" s="64"/>
      <c r="I123" s="164"/>
    </row>
    <row r="124" spans="8:9" ht="12.75">
      <c r="H124" s="64"/>
      <c r="I124" s="164"/>
    </row>
    <row r="125" spans="8:9" ht="12.75">
      <c r="H125" s="64"/>
      <c r="I125" s="164"/>
    </row>
    <row r="126" spans="8:9" ht="12.75">
      <c r="H126" s="64"/>
      <c r="I126" s="164"/>
    </row>
    <row r="127" spans="8:9" ht="12.75">
      <c r="H127" s="64"/>
      <c r="I127" s="164"/>
    </row>
    <row r="128" spans="8:9" ht="12.75">
      <c r="H128" s="64"/>
      <c r="I128" s="164"/>
    </row>
  </sheetData>
  <sheetProtection/>
  <mergeCells count="12">
    <mergeCell ref="H72:J72"/>
    <mergeCell ref="E4:H4"/>
    <mergeCell ref="E5:J5"/>
    <mergeCell ref="A8:J8"/>
    <mergeCell ref="A9:J9"/>
    <mergeCell ref="A60:J60"/>
    <mergeCell ref="A61:J61"/>
    <mergeCell ref="A20:J20"/>
    <mergeCell ref="A64:J64"/>
    <mergeCell ref="D68:G68"/>
    <mergeCell ref="I69:J69"/>
    <mergeCell ref="H70:J70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ijovanov</dc:creator>
  <cp:keywords/>
  <dc:description/>
  <cp:lastModifiedBy>Ivana Jovanovic</cp:lastModifiedBy>
  <cp:lastPrinted>2019-01-28T07:55:08Z</cp:lastPrinted>
  <dcterms:created xsi:type="dcterms:W3CDTF">2018-02-01T11:41:58Z</dcterms:created>
  <dcterms:modified xsi:type="dcterms:W3CDTF">2019-01-28T07:55:13Z</dcterms:modified>
  <cp:category/>
  <cp:version/>
  <cp:contentType/>
  <cp:contentStatus/>
</cp:coreProperties>
</file>